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 James Twp\Documents\FINANCES\2022-2023\"/>
    </mc:Choice>
  </mc:AlternateContent>
  <xr:revisionPtr revIDLastSave="0" documentId="13_ncr:1_{359DED83-7637-4209-8AB5-37E0321193D8}" xr6:coauthVersionLast="47" xr6:coauthVersionMax="47" xr10:uidLastSave="{00000000-0000-0000-0000-000000000000}"/>
  <bookViews>
    <workbookView xWindow="-120" yWindow="-120" windowWidth="29040" windowHeight="15840" xr2:uid="{A785F18F-2B14-4D60-8166-E07678CF46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13" i="1"/>
  <c r="G16" i="1" s="1"/>
  <c r="C17" i="1"/>
  <c r="E16" i="1"/>
  <c r="E13" i="1"/>
  <c r="E19" i="1" s="1"/>
  <c r="C16" i="1"/>
  <c r="C13" i="1"/>
  <c r="C19" i="1" l="1"/>
</calcChain>
</file>

<file path=xl/sharedStrings.xml><?xml version="1.0" encoding="utf-8"?>
<sst xmlns="http://schemas.openxmlformats.org/spreadsheetml/2006/main" count="33" uniqueCount="23">
  <si>
    <t>Twp FY</t>
  </si>
  <si>
    <t>19/20</t>
  </si>
  <si>
    <t>21/22</t>
  </si>
  <si>
    <t>20/21</t>
  </si>
  <si>
    <t>22/23</t>
  </si>
  <si>
    <t>Expenses</t>
  </si>
  <si>
    <t>Engineering</t>
  </si>
  <si>
    <t>Construction</t>
  </si>
  <si>
    <t>DNR Revenues</t>
  </si>
  <si>
    <t>Totals</t>
  </si>
  <si>
    <t>Owed</t>
  </si>
  <si>
    <t>Construction: McDonough Construction Co</t>
  </si>
  <si>
    <t>Subtotals</t>
  </si>
  <si>
    <t>Contract Amount</t>
  </si>
  <si>
    <t>NA</t>
  </si>
  <si>
    <t>Difference</t>
  </si>
  <si>
    <t>Final Cost Analysis</t>
  </si>
  <si>
    <t>Campground: PassPort Grant (RP18-0049) at $150,000 with $50,000 Township Match or $200,000 Total</t>
  </si>
  <si>
    <t>Corrected totals</t>
  </si>
  <si>
    <t>Project Total</t>
  </si>
  <si>
    <r>
      <t xml:space="preserve">Engineering: Performance Engineer - </t>
    </r>
    <r>
      <rPr>
        <sz val="9"/>
        <color theme="1"/>
        <rFont val="Arial"/>
        <family val="2"/>
      </rPr>
      <t>Note: The 10/31/22 Invoice was $852.50, which was reduced to $327.95 to stay within the contact amount.</t>
    </r>
  </si>
  <si>
    <t>Engineering and Construction Total: $221,063.16 - $150,000 DNR grant = $71,063.16 Twp Paid, an overrun of $21,063.16 which is caused by the contractor's original accepted bid being $11,029 over the township's match amount, plus a $10,034 net change order.</t>
  </si>
  <si>
    <t xml:space="preserve">11/4/22 Notes:
1. The 10/31/22 invoice from Performance Engineering in the amout of $852.50 is currently being challenged as it will result in an excessive payment to the engineer given the agreement between the township and engineer.  It is assumed the township will only pay $327.95 for this final invoice.
2. The 6/21/22 payment from McDonough's Construction reports an Owner-Approved Change Order as follows: Addition of $12,534 (on 11/29/21) and Deduction of $2,500 (on 11/29/21), resulting in a Net increase of $10,034.  This change was caused by changes to the base of the showers and other items.  The supervisor approved this change on 2/23/22.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</si>
</sst>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14" fontId="2" fillId="0" borderId="7" xfId="0" applyNumberFormat="1" applyFont="1" applyBorder="1"/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right"/>
    </xf>
    <xf numFmtId="8" fontId="3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8" fontId="3" fillId="2" borderId="1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95DBF-8740-4EA1-965B-13FA07B0EDE7}">
  <dimension ref="A1:I26"/>
  <sheetViews>
    <sheetView tabSelected="1" topLeftCell="A16" zoomScale="130" zoomScaleNormal="130" workbookViewId="0">
      <selection activeCell="A22" sqref="A22:G23"/>
    </sheetView>
  </sheetViews>
  <sheetFormatPr defaultRowHeight="15" x14ac:dyDescent="0.25"/>
  <cols>
    <col min="2" max="2" width="15.42578125" customWidth="1"/>
    <col min="3" max="3" width="14.5703125" customWidth="1"/>
    <col min="4" max="4" width="13.140625" customWidth="1"/>
    <col min="5" max="5" width="18.42578125" customWidth="1"/>
    <col min="6" max="6" width="15.5703125" customWidth="1"/>
    <col min="7" max="7" width="24.42578125" customWidth="1"/>
    <col min="8" max="8" width="16" customWidth="1"/>
  </cols>
  <sheetData>
    <row r="1" spans="1:9" x14ac:dyDescent="0.25">
      <c r="A1" s="45" t="s">
        <v>17</v>
      </c>
      <c r="B1" s="45"/>
      <c r="C1" s="45"/>
      <c r="D1" s="45"/>
      <c r="E1" s="45"/>
      <c r="F1" s="45"/>
      <c r="G1" s="45"/>
    </row>
    <row r="2" spans="1:9" x14ac:dyDescent="0.25">
      <c r="A2" s="47" t="s">
        <v>0</v>
      </c>
      <c r="B2" s="48" t="s">
        <v>5</v>
      </c>
      <c r="C2" s="59"/>
      <c r="D2" s="59"/>
      <c r="E2" s="59"/>
      <c r="F2" s="50" t="s">
        <v>8</v>
      </c>
      <c r="G2" s="51"/>
      <c r="H2" s="1"/>
      <c r="I2" s="1"/>
    </row>
    <row r="3" spans="1:9" x14ac:dyDescent="0.25">
      <c r="A3" s="47"/>
      <c r="B3" s="48" t="s">
        <v>6</v>
      </c>
      <c r="C3" s="49"/>
      <c r="D3" s="48" t="s">
        <v>7</v>
      </c>
      <c r="E3" s="49"/>
      <c r="F3" s="3"/>
      <c r="G3" s="67">
        <v>150000</v>
      </c>
    </row>
    <row r="4" spans="1:9" x14ac:dyDescent="0.25">
      <c r="A4" s="4" t="s">
        <v>1</v>
      </c>
      <c r="B4" s="7">
        <v>43622</v>
      </c>
      <c r="C4" s="16">
        <v>5665.5</v>
      </c>
      <c r="D4" s="3"/>
      <c r="E4" s="3"/>
      <c r="F4" s="3"/>
      <c r="G4" s="2"/>
    </row>
    <row r="5" spans="1:9" x14ac:dyDescent="0.25">
      <c r="A5" s="4" t="s">
        <v>1</v>
      </c>
      <c r="B5" s="7">
        <v>43705</v>
      </c>
      <c r="C5" s="16">
        <v>4161.5</v>
      </c>
      <c r="D5" s="3"/>
      <c r="E5" s="3"/>
      <c r="F5" s="3"/>
      <c r="G5" s="2"/>
    </row>
    <row r="6" spans="1:9" ht="15.75" thickBot="1" x14ac:dyDescent="0.3">
      <c r="A6" s="12" t="s">
        <v>1</v>
      </c>
      <c r="B6" s="14">
        <v>43890</v>
      </c>
      <c r="C6" s="17">
        <v>9509</v>
      </c>
      <c r="D6" s="13"/>
      <c r="E6" s="13"/>
      <c r="F6" s="13"/>
      <c r="G6" s="15"/>
    </row>
    <row r="7" spans="1:9" x14ac:dyDescent="0.25">
      <c r="A7" s="8" t="s">
        <v>3</v>
      </c>
      <c r="B7" s="10">
        <v>43978</v>
      </c>
      <c r="C7" s="18">
        <v>860</v>
      </c>
      <c r="D7" s="21"/>
      <c r="E7" s="9"/>
      <c r="F7" s="9"/>
      <c r="G7" s="11"/>
    </row>
    <row r="8" spans="1:9" ht="15.75" thickBot="1" x14ac:dyDescent="0.3">
      <c r="A8" s="25" t="s">
        <v>3</v>
      </c>
      <c r="B8" s="26">
        <v>44252</v>
      </c>
      <c r="C8" s="27">
        <v>1034.1500000000001</v>
      </c>
      <c r="D8" s="28"/>
      <c r="E8" s="28"/>
      <c r="F8" s="28"/>
      <c r="G8" s="29"/>
    </row>
    <row r="9" spans="1:9" x14ac:dyDescent="0.25">
      <c r="A9" s="30" t="s">
        <v>2</v>
      </c>
      <c r="B9" s="31">
        <v>44347</v>
      </c>
      <c r="C9" s="32">
        <v>2304.4</v>
      </c>
      <c r="D9" s="31">
        <v>44440</v>
      </c>
      <c r="E9" s="32">
        <v>41854.050000000003</v>
      </c>
      <c r="F9" s="32"/>
      <c r="G9" s="33"/>
    </row>
    <row r="10" spans="1:9" x14ac:dyDescent="0.25">
      <c r="A10" s="4" t="s">
        <v>2</v>
      </c>
      <c r="B10" s="7">
        <v>44398</v>
      </c>
      <c r="C10" s="16">
        <v>546.5</v>
      </c>
      <c r="D10" s="7">
        <v>44501</v>
      </c>
      <c r="E10" s="16">
        <v>32310.720000000001</v>
      </c>
      <c r="F10" s="16"/>
      <c r="G10" s="2"/>
    </row>
    <row r="11" spans="1:9" x14ac:dyDescent="0.25">
      <c r="A11" s="4" t="s">
        <v>2</v>
      </c>
      <c r="B11" s="7">
        <v>44460</v>
      </c>
      <c r="C11" s="16">
        <v>1245</v>
      </c>
      <c r="D11" s="7">
        <v>44529</v>
      </c>
      <c r="E11" s="16">
        <v>46436.24</v>
      </c>
      <c r="F11" s="16"/>
      <c r="G11" s="2"/>
    </row>
    <row r="12" spans="1:9" ht="15.75" thickBot="1" x14ac:dyDescent="0.3">
      <c r="A12" s="12" t="s">
        <v>2</v>
      </c>
      <c r="B12" s="14"/>
      <c r="C12" s="17"/>
      <c r="D12" s="14">
        <v>44636</v>
      </c>
      <c r="E12" s="17">
        <v>8615.7000000000007</v>
      </c>
      <c r="F12" s="14">
        <v>44624</v>
      </c>
      <c r="G12" s="19">
        <v>59060.22</v>
      </c>
    </row>
    <row r="13" spans="1:9" x14ac:dyDescent="0.25">
      <c r="A13" s="30" t="s">
        <v>12</v>
      </c>
      <c r="B13" s="31"/>
      <c r="C13" s="32">
        <f>SUM(C4:C12)</f>
        <v>25326.050000000003</v>
      </c>
      <c r="D13" s="31"/>
      <c r="E13" s="32">
        <f>SUM(E9:E12)</f>
        <v>129216.71</v>
      </c>
      <c r="F13" s="31"/>
      <c r="G13" s="66">
        <f>SUM(G12)</f>
        <v>59060.22</v>
      </c>
    </row>
    <row r="14" spans="1:9" x14ac:dyDescent="0.25">
      <c r="A14" s="8" t="s">
        <v>4</v>
      </c>
      <c r="B14" s="10">
        <v>44865</v>
      </c>
      <c r="C14" s="18">
        <v>327.95</v>
      </c>
      <c r="D14" s="10">
        <v>44733</v>
      </c>
      <c r="E14" s="18">
        <v>46651.53</v>
      </c>
      <c r="F14" s="10">
        <v>44811</v>
      </c>
      <c r="G14" s="20">
        <v>41450.42</v>
      </c>
    </row>
    <row r="15" spans="1:9" ht="15.75" thickBot="1" x14ac:dyDescent="0.3">
      <c r="A15" s="12" t="s">
        <v>4</v>
      </c>
      <c r="B15" s="14"/>
      <c r="C15" s="17"/>
      <c r="D15" s="14">
        <v>44785</v>
      </c>
      <c r="E15" s="17">
        <v>19540.919999999998</v>
      </c>
      <c r="F15" s="14"/>
      <c r="G15" s="15"/>
    </row>
    <row r="16" spans="1:9" ht="15.75" thickBot="1" x14ac:dyDescent="0.3">
      <c r="A16" s="54" t="s">
        <v>9</v>
      </c>
      <c r="B16" s="55"/>
      <c r="C16" s="38">
        <f>SUM(C13:C15)</f>
        <v>25654.000000000004</v>
      </c>
      <c r="D16" s="24"/>
      <c r="E16" s="38">
        <f>SUM(E13:E15)</f>
        <v>195409.15999999997</v>
      </c>
      <c r="F16" s="23"/>
      <c r="G16" s="38">
        <f>SUM(G13:G15)</f>
        <v>100510.64</v>
      </c>
    </row>
    <row r="17" spans="1:7" x14ac:dyDescent="0.25">
      <c r="A17" s="56" t="s">
        <v>9</v>
      </c>
      <c r="B17" s="57"/>
      <c r="C17" s="52">
        <f>SUM(C16+E16)</f>
        <v>221063.15999999997</v>
      </c>
      <c r="D17" s="53"/>
      <c r="E17" s="53"/>
      <c r="F17" s="34" t="s">
        <v>10</v>
      </c>
      <c r="G17" s="35">
        <f>SUM(G3-G16)</f>
        <v>49489.36</v>
      </c>
    </row>
    <row r="18" spans="1:7" x14ac:dyDescent="0.25">
      <c r="A18" s="43" t="s">
        <v>13</v>
      </c>
      <c r="B18" s="43"/>
      <c r="C18" s="16">
        <v>25654</v>
      </c>
      <c r="D18" s="22" t="s">
        <v>14</v>
      </c>
      <c r="E18" s="39">
        <v>185375.16</v>
      </c>
      <c r="F18" s="5"/>
      <c r="G18" s="4"/>
    </row>
    <row r="19" spans="1:7" x14ac:dyDescent="0.25">
      <c r="A19" s="43" t="s">
        <v>15</v>
      </c>
      <c r="B19" s="43"/>
      <c r="C19" s="16">
        <f>SUM(C16-C18)</f>
        <v>3.637978807091713E-12</v>
      </c>
      <c r="D19" s="22" t="s">
        <v>14</v>
      </c>
      <c r="E19" s="39">
        <f>SUM(E16-E18)</f>
        <v>10033.999999999971</v>
      </c>
      <c r="F19" s="5"/>
      <c r="G19" s="4"/>
    </row>
    <row r="20" spans="1:7" x14ac:dyDescent="0.25">
      <c r="A20" s="43" t="s">
        <v>18</v>
      </c>
      <c r="B20" s="43"/>
      <c r="C20" s="16">
        <v>25654</v>
      </c>
      <c r="D20" s="22" t="s">
        <v>14</v>
      </c>
      <c r="E20" s="39">
        <v>195409.16</v>
      </c>
      <c r="F20" s="36" t="s">
        <v>19</v>
      </c>
      <c r="G20" s="37">
        <v>221063.16</v>
      </c>
    </row>
    <row r="21" spans="1:7" ht="48" customHeight="1" x14ac:dyDescent="0.25">
      <c r="A21" s="58" t="s">
        <v>16</v>
      </c>
      <c r="B21" s="58"/>
      <c r="C21" s="40" t="s">
        <v>21</v>
      </c>
      <c r="D21" s="41"/>
      <c r="E21" s="41"/>
      <c r="F21" s="41"/>
      <c r="G21" s="42"/>
    </row>
    <row r="22" spans="1:7" ht="24" customHeight="1" x14ac:dyDescent="0.25">
      <c r="A22" s="60" t="s">
        <v>22</v>
      </c>
      <c r="B22" s="61"/>
      <c r="C22" s="61"/>
      <c r="D22" s="61"/>
      <c r="E22" s="61"/>
      <c r="F22" s="61"/>
      <c r="G22" s="62"/>
    </row>
    <row r="23" spans="1:7" ht="81.75" customHeight="1" x14ac:dyDescent="0.25">
      <c r="A23" s="63"/>
      <c r="B23" s="64"/>
      <c r="C23" s="64"/>
      <c r="D23" s="64"/>
      <c r="E23" s="64"/>
      <c r="F23" s="64"/>
      <c r="G23" s="65"/>
    </row>
    <row r="24" spans="1:7" x14ac:dyDescent="0.25">
      <c r="A24" s="44" t="s">
        <v>20</v>
      </c>
      <c r="B24" s="44"/>
      <c r="C24" s="44"/>
      <c r="D24" s="44"/>
      <c r="E24" s="44"/>
      <c r="F24" s="44"/>
      <c r="G24" s="44"/>
    </row>
    <row r="25" spans="1:7" x14ac:dyDescent="0.25">
      <c r="A25" s="46" t="s">
        <v>11</v>
      </c>
      <c r="B25" s="46"/>
      <c r="C25" s="46"/>
      <c r="D25" s="46"/>
      <c r="E25" s="46"/>
      <c r="F25" s="6"/>
    </row>
    <row r="26" spans="1:7" x14ac:dyDescent="0.25">
      <c r="A26" s="46"/>
      <c r="B26" s="46"/>
      <c r="C26" s="46"/>
      <c r="D26" s="46"/>
      <c r="E26" s="46"/>
      <c r="F26" s="6"/>
    </row>
  </sheetData>
  <mergeCells count="18">
    <mergeCell ref="A26:E26"/>
    <mergeCell ref="A2:A3"/>
    <mergeCell ref="D3:E3"/>
    <mergeCell ref="B3:C3"/>
    <mergeCell ref="F2:G2"/>
    <mergeCell ref="C17:E17"/>
    <mergeCell ref="A16:B16"/>
    <mergeCell ref="A17:B17"/>
    <mergeCell ref="A18:B18"/>
    <mergeCell ref="A21:B21"/>
    <mergeCell ref="B2:E2"/>
    <mergeCell ref="A22:G23"/>
    <mergeCell ref="A19:B19"/>
    <mergeCell ref="C21:G21"/>
    <mergeCell ref="A20:B20"/>
    <mergeCell ref="A24:G24"/>
    <mergeCell ref="A1:G1"/>
    <mergeCell ref="A25:E25"/>
  </mergeCells>
  <printOptions horizontalCentered="1" verticalCentered="1"/>
  <pageMargins left="0.7" right="0.7" top="0.75" bottom="0.75" header="0.3" footer="0.3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James Twp</dc:creator>
  <cp:lastModifiedBy>St James Twp</cp:lastModifiedBy>
  <cp:lastPrinted>2023-01-11T17:46:17Z</cp:lastPrinted>
  <dcterms:created xsi:type="dcterms:W3CDTF">2022-11-03T15:25:22Z</dcterms:created>
  <dcterms:modified xsi:type="dcterms:W3CDTF">2023-01-11T17:46:43Z</dcterms:modified>
</cp:coreProperties>
</file>